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örsäljning &amp; Kundrelationer\Marknad och kundupplevelse\Skånska Energi\Press och content - Skånska\2022\"/>
    </mc:Choice>
  </mc:AlternateContent>
  <xr:revisionPtr revIDLastSave="0" documentId="13_ncr:1_{A9C1B993-3BAC-4238-9F8A-73183DD2015C}" xr6:coauthVersionLast="47" xr6:coauthVersionMax="47" xr10:uidLastSave="{00000000-0000-0000-0000-000000000000}"/>
  <bookViews>
    <workbookView xWindow="-110" yWindow="-110" windowWidth="19420" windowHeight="10420" xr2:uid="{F9B66C4F-BD29-4CD5-A58B-A89DD81A6A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15" i="1" l="1"/>
  <c r="B16" i="1" s="1"/>
  <c r="B23" i="1"/>
  <c r="B19" i="1" l="1"/>
  <c r="B25" i="1" s="1"/>
  <c r="B26" i="1" s="1"/>
</calcChain>
</file>

<file path=xl/sharedStrings.xml><?xml version="1.0" encoding="utf-8"?>
<sst xmlns="http://schemas.openxmlformats.org/spreadsheetml/2006/main" count="38" uniqueCount="31">
  <si>
    <t>Räkna ut vad det kostar att ladda din elbil</t>
  </si>
  <si>
    <t xml:space="preserve">Förbrukning/mil </t>
  </si>
  <si>
    <t>Distans ca på ett år</t>
  </si>
  <si>
    <t>mil</t>
  </si>
  <si>
    <t>Elnätskostnader</t>
  </si>
  <si>
    <t>kr/år</t>
  </si>
  <si>
    <t>Överföringskostnad</t>
  </si>
  <si>
    <t>öre/kWh</t>
  </si>
  <si>
    <t>Energiskatt 2022</t>
  </si>
  <si>
    <t>Fakta om din elbil</t>
  </si>
  <si>
    <t>Priserna i exemplet nedan är inkl moms</t>
  </si>
  <si>
    <t>kWh</t>
  </si>
  <si>
    <t>Trolig förbrukning per år</t>
  </si>
  <si>
    <t>Kostnad för elnät</t>
  </si>
  <si>
    <t>Elavtalskostnader</t>
  </si>
  <si>
    <t>Nättariff - årskostnad t ex 20A</t>
  </si>
  <si>
    <t>beror på elnät och säkring (t ex 20 Ampere) du har i bostaden</t>
  </si>
  <si>
    <t xml:space="preserve">Totalpris </t>
  </si>
  <si>
    <t>kr/mil</t>
  </si>
  <si>
    <t>Kostnad per mil</t>
  </si>
  <si>
    <t xml:space="preserve">Timavtal går inte att beräkna, välj i stället ett snittpris </t>
  </si>
  <si>
    <t>Kostnad för elavtal</t>
  </si>
  <si>
    <t>Total elförbrukning i bostaden</t>
  </si>
  <si>
    <t xml:space="preserve">Trolig årsförbrukning </t>
  </si>
  <si>
    <t>kWh/år</t>
  </si>
  <si>
    <t>Elbilens del av elnätsförbrukning</t>
  </si>
  <si>
    <t>Elbilens del av nättariff</t>
  </si>
  <si>
    <t>% per år</t>
  </si>
  <si>
    <t>Fyll endast i de röda fälten för att få fram priset</t>
  </si>
  <si>
    <t>T ex Rörligt elavtal</t>
  </si>
  <si>
    <t>Årsförbrukningen påverkar pris per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</si>
</sst>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 Black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1" fillId="2" borderId="0" xfId="0" applyFont="1" applyFill="1"/>
    <xf numFmtId="3" fontId="1" fillId="2" borderId="0" xfId="0" applyNumberFormat="1" applyFont="1" applyFill="1"/>
    <xf numFmtId="0" fontId="4" fillId="0" borderId="0" xfId="0" applyFont="1"/>
    <xf numFmtId="0" fontId="3" fillId="3" borderId="0" xfId="0" applyFont="1" applyFill="1"/>
    <xf numFmtId="3" fontId="3" fillId="3" borderId="0" xfId="0" applyNumberFormat="1" applyFont="1" applyFill="1"/>
    <xf numFmtId="4" fontId="3" fillId="3" borderId="0" xfId="0" applyNumberFormat="1" applyFont="1" applyFill="1"/>
    <xf numFmtId="0" fontId="5" fillId="0" borderId="0" xfId="0" applyFont="1"/>
    <xf numFmtId="4" fontId="1" fillId="0" borderId="1" xfId="0" applyNumberFormat="1" applyFont="1" applyBorder="1"/>
    <xf numFmtId="3" fontId="1" fillId="0" borderId="3" xfId="0" applyNumberFormat="1" applyFont="1" applyBorder="1"/>
    <xf numFmtId="0" fontId="1" fillId="0" borderId="2" xfId="0" applyFont="1" applyBorder="1"/>
    <xf numFmtId="3" fontId="1" fillId="0" borderId="4" xfId="0" applyNumberFormat="1" applyFont="1" applyBorder="1"/>
    <xf numFmtId="3" fontId="1" fillId="0" borderId="1" xfId="0" applyNumberFormat="1" applyFont="1" applyBorder="1"/>
    <xf numFmtId="4" fontId="1" fillId="0" borderId="4" xfId="0" applyNumberFormat="1" applyFont="1" applyBorder="1"/>
    <xf numFmtId="4" fontId="1" fillId="0" borderId="3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955E-3EBC-4A76-881F-CED2F707F1F6}">
  <dimension ref="A1:D26"/>
  <sheetViews>
    <sheetView tabSelected="1" topLeftCell="A9" workbookViewId="0">
      <selection activeCell="D18" sqref="D18"/>
    </sheetView>
  </sheetViews>
  <sheetFormatPr defaultColWidth="8.7265625" defaultRowHeight="14" x14ac:dyDescent="0.3"/>
  <cols>
    <col min="1" max="1" width="30.453125" style="1" customWidth="1"/>
    <col min="2" max="2" width="14.453125" style="4" customWidth="1"/>
    <col min="3" max="3" width="8.7265625" style="1"/>
    <col min="4" max="4" width="46.7265625" style="8" customWidth="1"/>
    <col min="5" max="16384" width="8.7265625" style="1"/>
  </cols>
  <sheetData>
    <row r="1" spans="1:4" ht="35.15" customHeight="1" x14ac:dyDescent="0.85">
      <c r="A1" s="2" t="s">
        <v>0</v>
      </c>
    </row>
    <row r="2" spans="1:4" ht="15.65" customHeight="1" x14ac:dyDescent="0.35">
      <c r="A2" s="12" t="s">
        <v>10</v>
      </c>
    </row>
    <row r="3" spans="1:4" ht="21.65" customHeight="1" x14ac:dyDescent="0.4">
      <c r="A3" s="20" t="s">
        <v>28</v>
      </c>
    </row>
    <row r="4" spans="1:4" ht="12.65" customHeight="1" x14ac:dyDescent="0.3"/>
    <row r="5" spans="1:4" ht="14.5" thickBot="1" x14ac:dyDescent="0.35">
      <c r="A5" s="3" t="s">
        <v>9</v>
      </c>
      <c r="B5" s="13"/>
    </row>
    <row r="6" spans="1:4" ht="14.5" thickBot="1" x14ac:dyDescent="0.35">
      <c r="A6" s="15" t="s">
        <v>1</v>
      </c>
      <c r="B6" s="14">
        <v>2</v>
      </c>
      <c r="C6" s="1" t="s">
        <v>11</v>
      </c>
    </row>
    <row r="7" spans="1:4" ht="14.5" thickBot="1" x14ac:dyDescent="0.35">
      <c r="A7" s="15" t="s">
        <v>2</v>
      </c>
      <c r="B7" s="16">
        <v>1100</v>
      </c>
      <c r="C7" s="1" t="s">
        <v>3</v>
      </c>
    </row>
    <row r="8" spans="1:4" ht="21" customHeight="1" x14ac:dyDescent="0.3">
      <c r="A8" s="6" t="s">
        <v>12</v>
      </c>
      <c r="B8" s="7">
        <f>SUM($B$6*$B$7)</f>
        <v>2200</v>
      </c>
      <c r="C8" s="6" t="s">
        <v>11</v>
      </c>
    </row>
    <row r="9" spans="1:4" x14ac:dyDescent="0.3">
      <c r="A9" s="8"/>
      <c r="B9" s="8"/>
      <c r="C9" s="8"/>
    </row>
    <row r="10" spans="1:4" ht="14.5" thickBot="1" x14ac:dyDescent="0.35">
      <c r="A10" s="3" t="s">
        <v>22</v>
      </c>
      <c r="B10" s="17"/>
    </row>
    <row r="11" spans="1:4" ht="14.5" thickBot="1" x14ac:dyDescent="0.35">
      <c r="A11" s="15" t="s">
        <v>23</v>
      </c>
      <c r="B11" s="16">
        <v>12000</v>
      </c>
      <c r="C11" s="1" t="s">
        <v>24</v>
      </c>
      <c r="D11" s="8" t="s">
        <v>30</v>
      </c>
    </row>
    <row r="12" spans="1:4" ht="14.5" customHeight="1" x14ac:dyDescent="0.3">
      <c r="B12" s="5"/>
    </row>
    <row r="13" spans="1:4" ht="14.5" thickBot="1" x14ac:dyDescent="0.35">
      <c r="A13" s="3" t="s">
        <v>4</v>
      </c>
      <c r="B13" s="17"/>
    </row>
    <row r="14" spans="1:4" ht="14.5" thickBot="1" x14ac:dyDescent="0.35">
      <c r="A14" s="15" t="s">
        <v>15</v>
      </c>
      <c r="B14" s="16">
        <v>5036</v>
      </c>
      <c r="C14" s="1" t="s">
        <v>5</v>
      </c>
      <c r="D14" s="8" t="s">
        <v>16</v>
      </c>
    </row>
    <row r="15" spans="1:4" x14ac:dyDescent="0.3">
      <c r="A15" s="1" t="s">
        <v>25</v>
      </c>
      <c r="B15" s="5">
        <f>SUM(B8/B11)*100</f>
        <v>18.333333333333332</v>
      </c>
      <c r="C15" s="1" t="s">
        <v>27</v>
      </c>
    </row>
    <row r="16" spans="1:4" ht="14.5" thickBot="1" x14ac:dyDescent="0.35">
      <c r="A16" s="1" t="s">
        <v>26</v>
      </c>
      <c r="B16" s="17">
        <f>SUM(B15*B14)/100</f>
        <v>923.26666666666654</v>
      </c>
      <c r="C16" s="1" t="s">
        <v>5</v>
      </c>
    </row>
    <row r="17" spans="1:4" ht="14.5" thickBot="1" x14ac:dyDescent="0.35">
      <c r="A17" s="15" t="s">
        <v>6</v>
      </c>
      <c r="B17" s="18">
        <v>18.75</v>
      </c>
      <c r="C17" s="1" t="s">
        <v>7</v>
      </c>
    </row>
    <row r="18" spans="1:4" ht="15" customHeight="1" thickBot="1" x14ac:dyDescent="0.35">
      <c r="A18" s="15" t="s">
        <v>8</v>
      </c>
      <c r="B18" s="19">
        <v>45</v>
      </c>
      <c r="C18" s="1" t="s">
        <v>7</v>
      </c>
    </row>
    <row r="19" spans="1:4" ht="18.649999999999999" customHeight="1" x14ac:dyDescent="0.3">
      <c r="A19" s="6" t="s">
        <v>13</v>
      </c>
      <c r="B19" s="7">
        <f>SUM($B$17+$B$18)/100*$B$8+$B$16</f>
        <v>2325.7666666666664</v>
      </c>
      <c r="C19" s="6" t="s">
        <v>5</v>
      </c>
    </row>
    <row r="20" spans="1:4" ht="25.5" customHeight="1" x14ac:dyDescent="0.3"/>
    <row r="21" spans="1:4" ht="14.5" thickBot="1" x14ac:dyDescent="0.35">
      <c r="A21" s="3" t="s">
        <v>14</v>
      </c>
      <c r="B21" s="13"/>
    </row>
    <row r="22" spans="1:4" ht="14.5" thickBot="1" x14ac:dyDescent="0.35">
      <c r="A22" s="15" t="s">
        <v>29</v>
      </c>
      <c r="B22" s="18">
        <v>147.46</v>
      </c>
      <c r="C22" s="1" t="s">
        <v>7</v>
      </c>
      <c r="D22" s="8" t="s">
        <v>20</v>
      </c>
    </row>
    <row r="23" spans="1:4" ht="19.5" customHeight="1" x14ac:dyDescent="0.3">
      <c r="A23" s="6" t="s">
        <v>21</v>
      </c>
      <c r="B23" s="7">
        <f>SUM($B$8*$B$22/100)</f>
        <v>3244.12</v>
      </c>
      <c r="C23" s="6" t="s">
        <v>5</v>
      </c>
    </row>
    <row r="24" spans="1:4" ht="18" customHeight="1" x14ac:dyDescent="0.3"/>
    <row r="25" spans="1:4" ht="22.5" customHeight="1" x14ac:dyDescent="0.3">
      <c r="A25" s="9" t="s">
        <v>17</v>
      </c>
      <c r="B25" s="10">
        <f>SUM($B$22/100)*$B$8+$B$19</f>
        <v>5569.8866666666672</v>
      </c>
      <c r="C25" s="9" t="s">
        <v>5</v>
      </c>
    </row>
    <row r="26" spans="1:4" ht="27" customHeight="1" x14ac:dyDescent="0.3">
      <c r="A26" s="9" t="s">
        <v>19</v>
      </c>
      <c r="B26" s="11">
        <f>($B$25/$B$7)</f>
        <v>5.0635333333333339</v>
      </c>
      <c r="C26" s="9" t="s">
        <v>18</v>
      </c>
    </row>
  </sheetData>
  <protectedRanges>
    <protectedRange algorithmName="SHA-512" hashValue="+1quOBBTEzTTrGNE32tJ5ebesnHEpN5nrKxzVA5/MMN57a7KuOhFg+4wQ/1Hu0lfwn0heH2459Eg1HyCNA+BVA==" saltValue="k6M5yRy/bdCPMw1/tX5uRw==" spinCount="100000" sqref="B23:C26" name="Område4"/>
    <protectedRange algorithmName="SHA-512" hashValue="OFZTjuQnBHlsnYJTzIIXTi6P+HdPEZw5ZZuqYg9gQA2gJHPzW/9Ry7yvQYjWGN7JkIdXeA2r6rlB99fSA40C3g==" saltValue="aDBY2mm0bP+bn56Wx4AbxQ==" spinCount="100000" sqref="B19" name="Område3"/>
    <protectedRange algorithmName="SHA-512" hashValue="PYHehI3+qHRiDgwBKBrYWYskPprh7/KPQ9lz+mePQi7KfmM7pHOEcN2rd3L9GivO8MMMUtcLXpFmBahU7m9f4A==" saltValue="DvM1CPnZT6vDM+lJHpX5zg==" spinCount="100000" sqref="B8:C8" name="Område2"/>
    <protectedRange algorithmName="SHA-512" hashValue="+xs1h8PERoNA2BW/nTqA6rtnhqzOmzofkpcjXxElQwKmOZeA9BJQIgpgX9Mgv9F1qXE2oSaJDEfzjtR1/FvRvg==" saltValue="EDmHqLxR4AS9M6C7yiINNQ==" spinCount="100000" sqref="A1:A8 A10:A26" name="Område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Holm</dc:creator>
  <cp:lastModifiedBy>Karin Holm</cp:lastModifiedBy>
  <dcterms:created xsi:type="dcterms:W3CDTF">2022-04-27T15:03:26Z</dcterms:created>
  <dcterms:modified xsi:type="dcterms:W3CDTF">2022-05-16T07:31:20Z</dcterms:modified>
</cp:coreProperties>
</file>